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<sst xmlns="http://schemas.openxmlformats.org/spreadsheetml/2006/main" count="131" uniqueCount="129">
  <si>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31/03/2023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</si>
  <si>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</si>
  <si>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</si>
  <si>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</si>
  <si>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</si>
  <si>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</si>
  <si>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</si>
  <si>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</si>
  <si>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</si>
  <si>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</si>
  <si>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</si>
  <si>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</si>
  <si>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</si>
  <si>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</si>
  <si>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</si>
  <si>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</si>
  <si>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</si>
  <si>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</si>
  <si>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</si>
  <si>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</si>
  <si>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</si>
  <si>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</si>
  <si>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</si>
  <si>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</si>
  <si>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</si>
  <si>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</si>
  <si>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</si>
  <si>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</si>
  <si>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</si>
  <si>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</si>
  <si>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</si>
  <si>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</si>
  <si>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</si>
  <si>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</si>
  <si>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</si>
  <si>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</si>
  <si>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</si>
  <si>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</si>
  <si>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</si>
  <si>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</si>
  <si>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</si>
  <si>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</si>
  <si>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</si>
  <si>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</si>
  <si>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</si>
  <si>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</si>
  <si>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</si>
  <si>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</si>
  <si>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</si>
  <si>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</si>
  <si>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</si>
  <si>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</si>
  <si>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</si>
  <si>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</si>
  <si>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</si>
  <si>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</si>
  <si>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</si>
  <si>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</si>
  <si>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</si>
  <si>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</si>
  <si>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</si>
  <si>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</si>
  <si>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</si>
  <si>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</si>
  <si>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</si>
  <si>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</si>
  <si>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</si>
  <si>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</si>
  <si>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</si>
  <si>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</si>
  <si>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</si>
  <si>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</si>
  <si>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</si>
  <si>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</si>
  <si>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</si>
  <si>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</si>
  <si>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</si>
  <si>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</si>
  <si>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</si>
  <si>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</si>
  <si>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</si>
  <si>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</si>
  <si>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01/01/2023 AL 31/03/2023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</si>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</sst>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MARZO%20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147825.49000000002</v>
          </cell>
        </row>
        <row r="16">
          <cell r="D16">
            <v>2329508.27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25092.82</v>
          </cell>
        </row>
        <row r="48">
          <cell r="D48">
            <v>68838.77</v>
          </cell>
        </row>
        <row r="59">
          <cell r="D59">
            <v>15384.66</v>
          </cell>
        </row>
        <row r="92">
          <cell r="D92">
            <v>0</v>
          </cell>
        </row>
        <row r="96">
          <cell r="D96">
            <v>-133375.01</v>
          </cell>
        </row>
        <row r="98">
          <cell r="D98">
            <v>0</v>
          </cell>
        </row>
        <row r="106">
          <cell r="D106">
            <v>-69832.54000000001</v>
          </cell>
        </row>
        <row r="115">
          <cell r="D115">
            <v>-100000</v>
          </cell>
        </row>
        <row r="119">
          <cell r="D119">
            <v>-218.12</v>
          </cell>
        </row>
        <row r="121">
          <cell r="D121">
            <v>178272.19</v>
          </cell>
        </row>
        <row r="127">
          <cell r="D127">
            <v>-2329144.01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-295880.1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85249.02</v>
          </cell>
        </row>
        <row r="51">
          <cell r="F51">
            <v>13583.07</v>
          </cell>
        </row>
        <row r="52">
          <cell r="F52">
            <v>80080.15</v>
          </cell>
        </row>
        <row r="57">
          <cell r="F57">
            <v>0</v>
          </cell>
        </row>
        <row r="59">
          <cell r="F59">
            <v>-116967.85999999999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91">
      <selection activeCell="G102" sqref="G102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2477333.7600000002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147825.49000000002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2329508.27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-133375.01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-69832.54000000001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-203207.55000000002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-116967.85999999999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25092.82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178272.19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-2329144.01</v>
      </c>
    </row>
    <row r="41" spans="1:17" ht="12.75" customHeight="1">
      <c r="A41" s="5" t="s">
        <v>62</v>
      </c>
      <c r="G41" s="8">
        <f>+'[1]BG'!D48</f>
        <v>68838.77</v>
      </c>
      <c r="I41" s="5" t="s">
        <v>63</v>
      </c>
      <c r="N41" s="6"/>
      <c r="O41" s="8">
        <f>SUM(O35:O40)</f>
        <v>-2251089.94</v>
      </c>
      <c r="Q41" s="6"/>
    </row>
    <row r="42" spans="9:16" ht="12.75" customHeight="1">
      <c r="I42" s="5" t="s">
        <v>64</v>
      </c>
      <c r="N42" s="6"/>
      <c r="O42" s="8">
        <f>+O29+O31+O41</f>
        <v>-2571265.35</v>
      </c>
      <c r="P42" s="6"/>
    </row>
    <row r="43" spans="1:15" ht="12.75" customHeight="1">
      <c r="A43" s="5" t="s">
        <v>65</v>
      </c>
      <c r="G43" s="8">
        <f>+G8+G13+G21+G29+G35+G41</f>
        <v>2571265.35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15384.66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-15384.66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-295880.1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-295880.1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-295880.1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85249.02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13583.07</v>
      </c>
    </row>
    <row r="69" spans="6:15" ht="12.75" customHeight="1">
      <c r="F69" s="6"/>
      <c r="I69" s="9" t="s">
        <v>105</v>
      </c>
      <c r="N69" s="6"/>
      <c r="O69" s="6">
        <f>+'[1]GYP'!F52</f>
        <v>80080.15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178912.24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-116967.85999999999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-116967.85999999999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-1944816.994</v>
      </c>
      <c r="H93" s="6"/>
      <c r="I93" s="37">
        <f>+G93/G94*100</f>
        <v>-329.9664865021507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589398.34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-1944816.994</v>
      </c>
      <c r="I96" s="40">
        <f>+G96/G97*100</f>
        <v>-329.9664865021507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589398.34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2023-04-15T20:36:28Z</dcterms:created>
  <dcterms:modified xsi:type="dcterms:W3CDTF">2023-04-15T20:37:49Z</dcterms:modified>
  <cp:category/>
  <cp:version/>
  <cp:contentType/>
  <cp:contentStatus/>
</cp:coreProperties>
</file>