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<sst xmlns="http://schemas.openxmlformats.org/spreadsheetml/2006/main" count="131" uniqueCount="129">
  <si>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28/02/2022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</si>
  <si>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</si>
  <si>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</si>
  <si>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</si>
  <si>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</si>
  <si>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</si>
  <si>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</si>
  <si>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</si>
  <si>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</si>
  <si>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</si>
  <si>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</si>
  <si>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</si>
  <si>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</si>
  <si>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</si>
  <si>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</si>
  <si>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</si>
  <si>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</si>
  <si>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</si>
  <si>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</si>
  <si>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</si>
  <si>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</si>
  <si>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</si>
  <si>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</si>
  <si>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</si>
  <si>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</si>
  <si>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</si>
  <si>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</si>
  <si>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</si>
  <si>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</si>
  <si>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</si>
  <si>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</si>
  <si>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</si>
  <si>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</si>
  <si>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</si>
  <si>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</si>
  <si>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</si>
  <si>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</si>
  <si>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</si>
  <si>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</si>
  <si>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</si>
  <si>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</si>
  <si>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</si>
  <si>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</si>
  <si>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</si>
  <si>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</si>
  <si>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</si>
  <si>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</si>
  <si>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</si>
  <si>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</si>
  <si>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</si>
  <si>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</si>
  <si>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</si>
  <si>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</si>
  <si>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</si>
  <si>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</si>
  <si>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</si>
  <si>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</si>
  <si>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</si>
  <si>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</si>
  <si>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</si>
  <si>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</si>
  <si>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</si>
  <si>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</si>
  <si>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</si>
  <si>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</si>
  <si>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</si>
  <si>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</si>
  <si>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</si>
  <si>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</si>
  <si>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</si>
  <si>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</si>
  <si>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</si>
  <si>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</si>
  <si>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</si>
  <si>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</si>
  <si>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</si>
  <si>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</si>
  <si>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</si>
  <si>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</si>
  <si>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</si>
  <si>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</si>
  <si>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</si>
  <si>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01/01/2022 AL 28/02/2022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</si>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</sst>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FEBRERO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5653.02</v>
          </cell>
        </row>
        <row r="16">
          <cell r="D16">
            <v>416297.61</v>
          </cell>
        </row>
        <row r="17">
          <cell r="D17">
            <v>-106.33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8330.4</v>
          </cell>
        </row>
        <row r="48">
          <cell r="D48">
            <v>13906.78</v>
          </cell>
        </row>
        <row r="59">
          <cell r="D59">
            <v>3276.56</v>
          </cell>
        </row>
        <row r="92">
          <cell r="D92">
            <v>0</v>
          </cell>
        </row>
        <row r="96">
          <cell r="D96">
            <v>-8442.38</v>
          </cell>
        </row>
        <row r="98">
          <cell r="D98">
            <v>0</v>
          </cell>
        </row>
        <row r="106">
          <cell r="D106">
            <v>-19746.25</v>
          </cell>
        </row>
        <row r="115">
          <cell r="D115">
            <v>-5000</v>
          </cell>
        </row>
        <row r="119">
          <cell r="D119">
            <v>-113.18</v>
          </cell>
        </row>
        <row r="121">
          <cell r="D121">
            <v>1095.35</v>
          </cell>
        </row>
        <row r="127">
          <cell r="D127">
            <v>-416265.24</v>
          </cell>
        </row>
      </sheetData>
      <sheetData sheetId="2">
        <row r="19">
          <cell r="F19">
            <v>-21.12</v>
          </cell>
        </row>
        <row r="35">
          <cell r="F35">
            <v>0</v>
          </cell>
        </row>
        <row r="40">
          <cell r="F40">
            <v>-10498.74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5834.76</v>
          </cell>
        </row>
        <row r="51">
          <cell r="F51">
            <v>1545.76</v>
          </cell>
        </row>
        <row r="52">
          <cell r="F52">
            <v>7529.559999999999</v>
          </cell>
        </row>
        <row r="57">
          <cell r="F57">
            <v>0</v>
          </cell>
        </row>
        <row r="59">
          <cell r="F59">
            <v>4390.2199999999975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41">
      <selection activeCell="A41" sqref="A41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421844.3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5653.02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416297.61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-106.33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-8442.38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-19746.25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-28188.629999999997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4390.2199999999975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8330.4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-113.18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1095.35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-416265.24</v>
      </c>
    </row>
    <row r="41" spans="1:17" ht="12.75" customHeight="1">
      <c r="A41" s="5" t="s">
        <v>62</v>
      </c>
      <c r="G41" s="8">
        <f>+'[1]BG'!D48</f>
        <v>13906.78</v>
      </c>
      <c r="I41" s="5" t="s">
        <v>63</v>
      </c>
      <c r="N41" s="6"/>
      <c r="O41" s="8">
        <f>SUM(O35:O40)</f>
        <v>-420283.07</v>
      </c>
      <c r="Q41" s="6"/>
    </row>
    <row r="42" spans="9:16" ht="12.75" customHeight="1">
      <c r="I42" s="5" t="s">
        <v>64</v>
      </c>
      <c r="N42" s="6"/>
      <c r="O42" s="8">
        <f>+O29+O31+O41</f>
        <v>-444081.48</v>
      </c>
      <c r="P42" s="6"/>
    </row>
    <row r="43" spans="1:15" ht="12.75" customHeight="1">
      <c r="A43" s="5" t="s">
        <v>65</v>
      </c>
      <c r="G43" s="8">
        <f>+G8+G13+G21+G29+G35+G41</f>
        <v>444081.48000000004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3276.56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-3276.56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-10498.74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-10498.74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-10519.86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-21.12</v>
      </c>
      <c r="I67" s="9" t="s">
        <v>102</v>
      </c>
      <c r="O67" s="6">
        <f>+'[1]GYP'!F50</f>
        <v>5834.76</v>
      </c>
    </row>
    <row r="68" spans="1:15" ht="12.75" customHeight="1">
      <c r="A68" s="5" t="s">
        <v>103</v>
      </c>
      <c r="F68" s="6"/>
      <c r="G68" s="8">
        <f>SUM(G60:G67)</f>
        <v>-21.12</v>
      </c>
      <c r="I68" s="9" t="s">
        <v>104</v>
      </c>
      <c r="N68" s="6"/>
      <c r="O68" s="6">
        <f>+'[1]GYP'!F51</f>
        <v>1545.76</v>
      </c>
    </row>
    <row r="69" spans="6:15" ht="12.75" customHeight="1">
      <c r="F69" s="6"/>
      <c r="I69" s="9" t="s">
        <v>105</v>
      </c>
      <c r="N69" s="6"/>
      <c r="O69" s="6">
        <f>+'[1]GYP'!F52</f>
        <v>7529.559999999999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14910.079999999998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4390.2199999999975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4390.2199999999975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-21.12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-21.12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-350302.7744999999</v>
      </c>
      <c r="H93" s="6"/>
      <c r="I93" s="37">
        <f>+G93/G94*100</f>
        <v>-328.59562279202225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106606.03799999999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-350302.7744999999</v>
      </c>
      <c r="I96" s="40">
        <f>+G96/G97*100</f>
        <v>-328.59562279202225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106606.03799999999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2023-09-27T11:22:10Z</dcterms:created>
  <dcterms:modified xsi:type="dcterms:W3CDTF">2023-09-27T11:23:21Z</dcterms:modified>
  <cp:category/>
  <cp:version/>
  <cp:contentType/>
  <cp:contentStatus/>
</cp:coreProperties>
</file>