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PUBLICACION " sheetId="1" r:id="rId1"/>
  </sheets>
  <definedNames>
    <definedName name="_xlnm.Print_Area" localSheetId="0">'PUBLICACION '!$A$1:$O$84</definedName>
  </definedNames>
  <calcPr fullCalcOnLoad="1"/>
</workbook>
</file>

<file path=xl/sharedStrings.xml><?xml version="1.0" encoding="utf-8"?>
<sst xmlns="http://schemas.openxmlformats.org/spreadsheetml/2006/main" count="125" uniqueCount="123">
  <si>
    <t>BALANCES GENERALES</t>
  </si>
  <si>
    <t>ACTIVO</t>
  </si>
  <si>
    <t>PASIVO</t>
  </si>
  <si>
    <t>Disponibilidades</t>
  </si>
  <si>
    <t>PASIVO A CORTO PLAZO</t>
  </si>
  <si>
    <t xml:space="preserve">Efectivo </t>
  </si>
  <si>
    <t>Captaciones De Recursos Autorizadas Por La Comision Nacional De Valores</t>
  </si>
  <si>
    <t>Bancos y Otras Instituciones Financieras del País</t>
  </si>
  <si>
    <t>Obligaciones a la Vista</t>
  </si>
  <si>
    <t>Bancos y Otras Instituciones Financieras del Exterior</t>
  </si>
  <si>
    <t>Titulos Valores de Deuda Objeto de Oferta Pública</t>
  </si>
  <si>
    <t>(Provisión para Disponibilidades)</t>
  </si>
  <si>
    <t>Pasivos Financieros Directos</t>
  </si>
  <si>
    <t>Portafolios de Inversiones</t>
  </si>
  <si>
    <t>Obligaciones con Bancos y E.A.P. Del País hasta un año</t>
  </si>
  <si>
    <t>Portafolio para comercialización "T"</t>
  </si>
  <si>
    <t>Obligaciones con Bancos y E.A.P. Del Ext. hasta un año</t>
  </si>
  <si>
    <t>Portafolio de inversion para comercialización "PIC"</t>
  </si>
  <si>
    <t>Obligaciones por operaciones de Reporto</t>
  </si>
  <si>
    <t>Portafolio de inversión "I"</t>
  </si>
  <si>
    <t>Pasivos Financieros Indexados a Titulos Valores</t>
  </si>
  <si>
    <t>Portafolio para comercialización de acciones</t>
  </si>
  <si>
    <t>Intereses y Comisiones por Pagar</t>
  </si>
  <si>
    <t>Inversiones en depósitos a plazo y colocaciones a plazo</t>
  </si>
  <si>
    <t>Pasivos a mas de un Año</t>
  </si>
  <si>
    <t>Inversiones de Disponibilidad Restringida</t>
  </si>
  <si>
    <t>Obligaciones con Bancos y E.A.P. Del País a más de un año</t>
  </si>
  <si>
    <t>Activos Financieros Directos</t>
  </si>
  <si>
    <t>Obligaciones con Bancos y E.A.P. Del Ext.a más de un año</t>
  </si>
  <si>
    <t>Financiamiento por Operaciones de Reporto</t>
  </si>
  <si>
    <t>Otras Obligaciones a más de un Año</t>
  </si>
  <si>
    <t>Activos Financieros Indexados a Títulos Valores</t>
  </si>
  <si>
    <t>Creditos Diferidos</t>
  </si>
  <si>
    <t>Préstamos o Financiamiento de Margen</t>
  </si>
  <si>
    <t>Pasivos Laborales</t>
  </si>
  <si>
    <t>Letras y Pagarés con Garantía Bancaria</t>
  </si>
  <si>
    <t>Pasivos Administrativos</t>
  </si>
  <si>
    <t>Préstamos No autorizados</t>
  </si>
  <si>
    <t>Impuestos Diferidos</t>
  </si>
  <si>
    <t>(Provisión para Préstamos No autorizados)</t>
  </si>
  <si>
    <t>Obligaciones Subordinadas</t>
  </si>
  <si>
    <t>Obligaciones Convertibles en Capital</t>
  </si>
  <si>
    <t>Intereses, Dividendos, Comisiones y Honorarios Devengados por Cobrar</t>
  </si>
  <si>
    <t>Otros Pasivos</t>
  </si>
  <si>
    <t>TOTAL PASIVO</t>
  </si>
  <si>
    <t>Inversiones Permanentes</t>
  </si>
  <si>
    <t>GESTION OPERATIVA</t>
  </si>
  <si>
    <t>Bienes Realizables</t>
  </si>
  <si>
    <t>PATRIMONIO</t>
  </si>
  <si>
    <t>Bienes De Uso</t>
  </si>
  <si>
    <t>Capital Social</t>
  </si>
  <si>
    <t>Capital Pagado</t>
  </si>
  <si>
    <t>Cargos Diferidos</t>
  </si>
  <si>
    <t>Incrementos Patrimoniales</t>
  </si>
  <si>
    <t>Incremento por Ajuste a Valor de Mercado de Contrato</t>
  </si>
  <si>
    <t>Reservas de Capital</t>
  </si>
  <si>
    <t>Reducción por Ajuste a Valor de Mercado de Contrato</t>
  </si>
  <si>
    <t>Utilidades no distribuidas</t>
  </si>
  <si>
    <t>Superavit No Realizado por ajuste a Valor de Mercado</t>
  </si>
  <si>
    <t>Otros Activos</t>
  </si>
  <si>
    <t>TOTAL PATRIMONIO</t>
  </si>
  <si>
    <t>TOTAL PASIVO Y PATRIMONIO</t>
  </si>
  <si>
    <t>TOTAL ACTIVO</t>
  </si>
  <si>
    <t>CUENTAS CONTINGENTES AGREEDORAS</t>
  </si>
  <si>
    <t>Responsabilidades por Financiamiento de Reporto</t>
  </si>
  <si>
    <t>Cuentas Contingentes Deudoras</t>
  </si>
  <si>
    <t>Responsabilidades por Operaciones Spot, Foward y Futuros</t>
  </si>
  <si>
    <t>Derechos por Financiamiento de Reporto</t>
  </si>
  <si>
    <t>Responsabilidades por Otras Operaciones Contingentes</t>
  </si>
  <si>
    <t>Derechos por Operaciones Spot, Forward y Futuros</t>
  </si>
  <si>
    <t>TOTAL CUENTAS CONTINGENTES ACREEDORAS</t>
  </si>
  <si>
    <t>Derechos por Otras Operaciones Contingentes</t>
  </si>
  <si>
    <t>ENCARGOS DE CONFIANZA</t>
  </si>
  <si>
    <t>Administración de Cartera</t>
  </si>
  <si>
    <t>TOTAL CUENTAS CONTINGENTES DEUDORAS</t>
  </si>
  <si>
    <t>Custodia</t>
  </si>
  <si>
    <t>TOTAL ENCARGOS DE CONFIANZA</t>
  </si>
  <si>
    <t>OTRAS CUENTAS DE ORDEN DEUDORAS</t>
  </si>
  <si>
    <t>TOTAL OTRAS CUENTAS DE ORDEN ACREEDORAS</t>
  </si>
  <si>
    <t xml:space="preserve">ESTADOS DE RESULTADOS </t>
  </si>
  <si>
    <t>INGRESOS FINANCIEROS</t>
  </si>
  <si>
    <t>HONORARIOS, COMISIONES Y OTROS INGRESOS</t>
  </si>
  <si>
    <t>Rendimientos por Inversiones Clasificadas en el Portafolio para Comercializar "T"</t>
  </si>
  <si>
    <t>Honorarios y comisiones</t>
  </si>
  <si>
    <t>Rendimientos por Inversiones Clasificadas en el Portafolio "PIC"</t>
  </si>
  <si>
    <t>Resultado por ajuste a Valor Mercado de las Inv. Clasificadas en el Portafolio Com. "T"</t>
  </si>
  <si>
    <t>Rendimientos por Inversiones Clasificadas en el Portafolio "I"</t>
  </si>
  <si>
    <t>Diferencias en Cambio</t>
  </si>
  <si>
    <t>Dividendos por Acciones Clasificadas en el Portafolio para Comercializar Acciones</t>
  </si>
  <si>
    <t>Perdida (Ganancia) en Venta de Inversiones en Títulos Valores</t>
  </si>
  <si>
    <t>Rendimientos por Financiamiento de Margen</t>
  </si>
  <si>
    <t>Otros Ingresos</t>
  </si>
  <si>
    <t>Rendimientos por Financiamiento por Reporto</t>
  </si>
  <si>
    <t>TOTAL HONORARIOS, COMISIONES Y OTROS INGRESOS</t>
  </si>
  <si>
    <t>Rendimientos por Activos Indexados a Titulos Valores</t>
  </si>
  <si>
    <t>RESULTADO EN OPERACIÓN FINANCIERA</t>
  </si>
  <si>
    <t>Rendimientos por Otros activos Financieros Directos</t>
  </si>
  <si>
    <t>GASTOS OPERATIVOS</t>
  </si>
  <si>
    <t>Rendimientos por Inversiones en Depositos y Colocaciones Bancarias</t>
  </si>
  <si>
    <t>Salarios y sueldos</t>
  </si>
  <si>
    <t>TOTAL INGRESOS FINANCIEROS</t>
  </si>
  <si>
    <t>Dep., Gtos de Bienes de Uso y amortización de Intangibles</t>
  </si>
  <si>
    <t>Otros Gastos</t>
  </si>
  <si>
    <t>GASTOS FINANCIEROS</t>
  </si>
  <si>
    <t>TOTAL GASTOS OPERATIVOS</t>
  </si>
  <si>
    <t>Intereses por Obligaciones por Operaciones de Reporto</t>
  </si>
  <si>
    <t>RESULTADO EN OPERACIONES ANTES DEL IMPUESTO SOBRE LA RENTA</t>
  </si>
  <si>
    <t>Intereses por Pasivos Financieros Indexados a Titulos Valores</t>
  </si>
  <si>
    <t>Intereses por Préstamos por Financiamiento de Margen</t>
  </si>
  <si>
    <t>IMPUESTO SOBRE LA RENTA</t>
  </si>
  <si>
    <t>Intereses por Obligaciones por Financiamiento con Bancos</t>
  </si>
  <si>
    <t>Intereses por Títulos Valores Emitidos por la Institución</t>
  </si>
  <si>
    <t>RESULTADO NETO DEL EJERCICIO</t>
  </si>
  <si>
    <t>Intereses por Otros Pasivos Financieros Directos</t>
  </si>
  <si>
    <t>TOTAL GASTOS FINANCIEROS</t>
  </si>
  <si>
    <t>MARGEN FINANCIERO BRUTO</t>
  </si>
  <si>
    <t>Ingresos por diferencial cambiario</t>
  </si>
  <si>
    <t>Ingresos por Dividendos Acción B.V.C.</t>
  </si>
  <si>
    <t>Gastos por Provisiones y Desvalorización de Activos Financieros</t>
  </si>
  <si>
    <t>MARGEN FINANCIERO NETO</t>
  </si>
  <si>
    <t>PROINVERSION SOCIEDAD DE CORRETAJE DE TITULOS VALORES, C.A.</t>
  </si>
  <si>
    <t>(Expresado en Bolivares )</t>
  </si>
  <si>
    <t>Superavit No Realizado por fluctuacion cambiaria</t>
  </si>
</sst>
</file>

<file path=xl/styles.xml><?xml version="1.0" encoding="utf-8"?>
<styleSheet xmlns="http://schemas.openxmlformats.org/spreadsheetml/2006/main">
  <numFmts count="29">
    <numFmt numFmtId="5" formatCode="&quot;Bs.S&quot;#,##0;&quot;Bs.S&quot;\-#,##0"/>
    <numFmt numFmtId="6" formatCode="&quot;Bs.S&quot;#,##0;[Red]&quot;Bs.S&quot;\-#,##0"/>
    <numFmt numFmtId="7" formatCode="&quot;Bs.S&quot;#,##0.00;&quot;Bs.S&quot;\-#,##0.00"/>
    <numFmt numFmtId="8" formatCode="&quot;Bs.S&quot;#,##0.00;[Red]&quot;Bs.S&quot;\-#,##0.00"/>
    <numFmt numFmtId="42" formatCode="_ &quot;Bs.S&quot;* #,##0_ ;_ &quot;Bs.S&quot;* \-#,##0_ ;_ &quot;Bs.S&quot;* &quot;-&quot;_ ;_ @_ "/>
    <numFmt numFmtId="41" formatCode="_ * #,##0_ ;_ * \-#,##0_ ;_ * &quot;-&quot;_ ;_ @_ "/>
    <numFmt numFmtId="44" formatCode="_ &quot;Bs.S&quot;* #,##0.00_ ;_ &quot;Bs.S&quot;* \-#,##0.00_ ;_ &quot;Bs.S&quot;* &quot;-&quot;??_ ;_ @_ "/>
    <numFmt numFmtId="43" formatCode="_ * #,##0.00_ ;_ * \-#,##0.00_ ;_ * &quot;-&quot;??_ ;_ @_ "/>
    <numFmt numFmtId="164" formatCode="&quot;Bs&quot;\ #,##0;&quot;Bs&quot;\ \-#,##0"/>
    <numFmt numFmtId="165" formatCode="&quot;Bs&quot;\ #,##0;[Red]&quot;Bs&quot;\ \-#,##0"/>
    <numFmt numFmtId="166" formatCode="&quot;Bs&quot;\ #,##0.00;&quot;Bs&quot;\ \-#,##0.00"/>
    <numFmt numFmtId="167" formatCode="&quot;Bs&quot;\ #,##0.00;[Red]&quot;Bs&quot;\ \-#,##0.00"/>
    <numFmt numFmtId="168" formatCode="_ &quot;Bs&quot;\ * #,##0_ ;_ &quot;Bs&quot;\ * \-#,##0_ ;_ &quot;Bs&quot;\ * &quot;-&quot;_ ;_ @_ "/>
    <numFmt numFmtId="169" formatCode="_ &quot;Bs&quot;\ * #,##0.00_ ;_ &quot;Bs&quot;\ * \-#,##0.00_ ;_ &quot;Bs&quot;\ * &quot;-&quot;??_ ;_ @_ "/>
    <numFmt numFmtId="170" formatCode="&quot;Bs.&quot;#,##0;&quot;Bs.&quot;\-#,##0"/>
    <numFmt numFmtId="171" formatCode="&quot;Bs.&quot;#,##0;[Red]&quot;Bs.&quot;\-#,##0"/>
    <numFmt numFmtId="172" formatCode="&quot;Bs.&quot;#,##0.00;&quot;Bs.&quot;\-#,##0.00"/>
    <numFmt numFmtId="173" formatCode="&quot;Bs.&quot;#,##0.00;[Red]&quot;Bs.&quot;\-#,##0.00"/>
    <numFmt numFmtId="174" formatCode="_ &quot;Bs.&quot;* #,##0_ ;_ &quot;Bs.&quot;* \-#,##0_ ;_ &quot;Bs.&quot;* &quot;-&quot;_ ;_ @_ "/>
    <numFmt numFmtId="175" formatCode="_ &quot;Bs.&quot;* #,##0.00_ ;_ &quot;Bs.&quot;* \-#,##0.00_ ;_ &quot;Bs.&quot;* &quot;-&quot;??_ ;_ @_ "/>
    <numFmt numFmtId="176" formatCode="&quot;Bs. l&quot;\ #,##0;&quot;Bs. l&quot;\ \-#,##0"/>
    <numFmt numFmtId="177" formatCode="&quot;Bs. l&quot;\ #,##0;[Red]&quot;Bs. l&quot;\ \-#,##0"/>
    <numFmt numFmtId="178" formatCode="&quot;Bs. l&quot;\ #,##0.00;&quot;Bs. l&quot;\ \-#,##0.00"/>
    <numFmt numFmtId="179" formatCode="&quot;Bs. l&quot;\ #,##0.00;[Red]&quot;Bs. l&quot;\ \-#,##0.00"/>
    <numFmt numFmtId="180" formatCode="_ &quot;Bs. l&quot;\ * #,##0_ ;_ &quot;Bs. l&quot;\ * \-#,##0_ ;_ &quot;Bs. l&quot;\ * &quot;-&quot;_ ;_ @_ "/>
    <numFmt numFmtId="181" formatCode="_ &quot;Bs. l&quot;\ * #,##0.00_ ;_ &quot;Bs. l&quot;\ * \-#,##0.00_ ;_ &quot;Bs. l&quot;\ * &quot;-&quot;??_ ;_ @_ "/>
    <numFmt numFmtId="182" formatCode="_([$€-2]\ * #,##0.00_);_([$€-2]\ * \(#,##0.00\);_([$€-2]\ * &quot;-&quot;??_)"/>
    <numFmt numFmtId="183" formatCode="_(* #,##0_);_(* \(#,##0\);_(* &quot;-&quot;_);_(@_)"/>
    <numFmt numFmtId="184" formatCode="_(* #,##0.00_);_(* \(#,##0.00\);_(* &quot;-&quot;??_);_(@_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184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82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14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39" fontId="2" fillId="0" borderId="0" xfId="0" applyNumberFormat="1" applyFont="1" applyBorder="1" applyAlignment="1">
      <alignment/>
    </xf>
    <xf numFmtId="39" fontId="7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Worksheet in 2211 Provincial Casa de Bolsa, C.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323850</xdr:colOff>
      <xdr:row>5</xdr:row>
      <xdr:rowOff>76200</xdr:rowOff>
    </xdr:to>
    <xdr:pic>
      <xdr:nvPicPr>
        <xdr:cNvPr id="1" name="Imagen 2" descr="Logo Firma Proinver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24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97"/>
  <sheetViews>
    <sheetView tabSelected="1" zoomScalePageLayoutView="0" workbookViewId="0" topLeftCell="G1">
      <selection activeCell="N76" sqref="N76"/>
    </sheetView>
  </sheetViews>
  <sheetFormatPr defaultColWidth="11.421875" defaultRowHeight="12.75"/>
  <cols>
    <col min="1" max="1" width="11.421875" style="1" customWidth="1"/>
    <col min="2" max="2" width="12.28125" style="1" customWidth="1"/>
    <col min="3" max="3" width="15.28125" style="1" bestFit="1" customWidth="1"/>
    <col min="4" max="4" width="11.421875" style="1" customWidth="1"/>
    <col min="5" max="5" width="19.7109375" style="1" customWidth="1"/>
    <col min="6" max="6" width="18.7109375" style="1" customWidth="1"/>
    <col min="7" max="7" width="18.00390625" style="1" customWidth="1"/>
    <col min="8" max="8" width="3.7109375" style="1" customWidth="1"/>
    <col min="9" max="9" width="15.8515625" style="1" bestFit="1" customWidth="1"/>
    <col min="10" max="10" width="13.28125" style="1" customWidth="1"/>
    <col min="11" max="11" width="12.8515625" style="1" bestFit="1" customWidth="1"/>
    <col min="12" max="12" width="14.421875" style="1" bestFit="1" customWidth="1"/>
    <col min="13" max="13" width="23.57421875" style="1" customWidth="1"/>
    <col min="14" max="14" width="14.28125" style="1" bestFit="1" customWidth="1"/>
    <col min="15" max="15" width="15.00390625" style="1" customWidth="1"/>
    <col min="16" max="16384" width="11.421875" style="1" customWidth="1"/>
  </cols>
  <sheetData>
    <row r="3" spans="1:15" ht="12.75">
      <c r="A3" s="32" t="s">
        <v>120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2.75">
      <c r="A5" s="32" t="s">
        <v>121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6:15" ht="12.75" customHeight="1">
      <c r="F6" s="2">
        <v>45107</v>
      </c>
      <c r="G6" s="2">
        <v>44926</v>
      </c>
      <c r="N6" s="3">
        <v>45107</v>
      </c>
      <c r="O6" s="3">
        <v>44926</v>
      </c>
    </row>
    <row r="7" spans="1:9" ht="12.75" customHeight="1">
      <c r="A7" s="4" t="s">
        <v>1</v>
      </c>
      <c r="E7" s="5"/>
      <c r="F7" s="2"/>
      <c r="G7" s="2"/>
      <c r="I7" s="4" t="s">
        <v>2</v>
      </c>
    </row>
    <row r="8" spans="1:9" ht="12.75" customHeight="1">
      <c r="A8" s="4" t="s">
        <v>3</v>
      </c>
      <c r="F8" s="6">
        <f>SUM(F9:F11)</f>
        <v>2818718</v>
      </c>
      <c r="G8" s="6">
        <f>SUM(G9:G11)</f>
        <v>1671421</v>
      </c>
      <c r="I8" s="7" t="s">
        <v>4</v>
      </c>
    </row>
    <row r="9" spans="1:15" ht="12.75" customHeight="1">
      <c r="A9" s="8" t="s">
        <v>5</v>
      </c>
      <c r="F9" s="9">
        <v>0</v>
      </c>
      <c r="G9" s="9">
        <v>0</v>
      </c>
      <c r="I9" s="4" t="s">
        <v>6</v>
      </c>
      <c r="N9" s="10">
        <v>0</v>
      </c>
      <c r="O9" s="10">
        <v>0</v>
      </c>
    </row>
    <row r="10" spans="1:15" ht="12.75" customHeight="1">
      <c r="A10" s="8" t="s">
        <v>7</v>
      </c>
      <c r="F10" s="9">
        <v>2818718</v>
      </c>
      <c r="G10" s="9">
        <v>9970</v>
      </c>
      <c r="I10" s="8" t="s">
        <v>8</v>
      </c>
      <c r="N10" s="11">
        <v>0</v>
      </c>
      <c r="O10" s="11">
        <v>0</v>
      </c>
    </row>
    <row r="11" spans="1:15" ht="12.75" customHeight="1">
      <c r="A11" s="8" t="s">
        <v>9</v>
      </c>
      <c r="F11" s="9">
        <v>0</v>
      </c>
      <c r="G11" s="9">
        <v>1661451</v>
      </c>
      <c r="I11" s="8" t="s">
        <v>10</v>
      </c>
      <c r="N11" s="11">
        <v>0</v>
      </c>
      <c r="O11" s="11">
        <v>0</v>
      </c>
    </row>
    <row r="12" spans="1:15" ht="12.75" customHeight="1">
      <c r="A12" s="8" t="s">
        <v>11</v>
      </c>
      <c r="F12" s="9">
        <v>0</v>
      </c>
      <c r="G12" s="9">
        <v>0</v>
      </c>
      <c r="I12" s="4" t="s">
        <v>12</v>
      </c>
      <c r="N12" s="10">
        <v>0</v>
      </c>
      <c r="O12" s="10">
        <v>0</v>
      </c>
    </row>
    <row r="13" spans="1:15" ht="12.75" customHeight="1">
      <c r="A13" s="4" t="s">
        <v>13</v>
      </c>
      <c r="F13" s="6">
        <f>+F18</f>
        <v>0</v>
      </c>
      <c r="G13" s="6">
        <f>+G18</f>
        <v>0</v>
      </c>
      <c r="I13" s="8" t="s">
        <v>14</v>
      </c>
      <c r="N13" s="11">
        <v>0</v>
      </c>
      <c r="O13" s="11">
        <v>0</v>
      </c>
    </row>
    <row r="14" spans="1:15" ht="12.75" customHeight="1">
      <c r="A14" s="8" t="s">
        <v>15</v>
      </c>
      <c r="F14" s="9">
        <v>0</v>
      </c>
      <c r="G14" s="9">
        <v>0</v>
      </c>
      <c r="I14" s="8" t="s">
        <v>16</v>
      </c>
      <c r="N14" s="11">
        <v>0</v>
      </c>
      <c r="O14" s="11">
        <v>0</v>
      </c>
    </row>
    <row r="15" spans="1:15" ht="12.75" customHeight="1">
      <c r="A15" s="8" t="s">
        <v>17</v>
      </c>
      <c r="F15" s="9">
        <v>0</v>
      </c>
      <c r="G15" s="9">
        <v>0</v>
      </c>
      <c r="I15" s="8" t="s">
        <v>18</v>
      </c>
      <c r="N15" s="11">
        <v>0</v>
      </c>
      <c r="O15" s="11">
        <v>0</v>
      </c>
    </row>
    <row r="16" spans="1:15" ht="12.75" customHeight="1">
      <c r="A16" s="8" t="s">
        <v>19</v>
      </c>
      <c r="F16" s="9">
        <v>0</v>
      </c>
      <c r="G16" s="9">
        <v>0</v>
      </c>
      <c r="I16" s="8" t="s">
        <v>20</v>
      </c>
      <c r="N16" s="11">
        <v>0</v>
      </c>
      <c r="O16" s="11">
        <v>0</v>
      </c>
    </row>
    <row r="17" spans="1:15" ht="12.75" customHeight="1">
      <c r="A17" s="8" t="s">
        <v>21</v>
      </c>
      <c r="F17" s="9">
        <v>0</v>
      </c>
      <c r="G17" s="9">
        <v>0</v>
      </c>
      <c r="I17" s="4" t="s">
        <v>22</v>
      </c>
      <c r="N17" s="10">
        <v>0</v>
      </c>
      <c r="O17" s="10">
        <v>0</v>
      </c>
    </row>
    <row r="18" spans="1:15" ht="12.75" customHeight="1">
      <c r="A18" s="8" t="s">
        <v>23</v>
      </c>
      <c r="F18" s="9">
        <v>0</v>
      </c>
      <c r="G18" s="9">
        <v>0</v>
      </c>
      <c r="I18" s="4" t="s">
        <v>24</v>
      </c>
      <c r="N18" s="10">
        <v>0</v>
      </c>
      <c r="O18" s="10">
        <v>0</v>
      </c>
    </row>
    <row r="19" spans="1:15" ht="12.75" customHeight="1">
      <c r="A19" s="8" t="s">
        <v>25</v>
      </c>
      <c r="E19" s="12"/>
      <c r="F19" s="9">
        <v>0</v>
      </c>
      <c r="G19" s="9">
        <v>0</v>
      </c>
      <c r="I19" s="8" t="s">
        <v>26</v>
      </c>
      <c r="N19" s="11">
        <v>0</v>
      </c>
      <c r="O19" s="11">
        <v>0</v>
      </c>
    </row>
    <row r="20" spans="1:15" ht="12.75" customHeight="1">
      <c r="A20" s="4" t="s">
        <v>27</v>
      </c>
      <c r="F20" s="6">
        <v>0</v>
      </c>
      <c r="G20" s="6">
        <v>0</v>
      </c>
      <c r="I20" s="8" t="s">
        <v>28</v>
      </c>
      <c r="N20" s="11">
        <v>0</v>
      </c>
      <c r="O20" s="11">
        <v>0</v>
      </c>
    </row>
    <row r="21" spans="1:15" ht="12.75" customHeight="1">
      <c r="A21" s="8" t="s">
        <v>29</v>
      </c>
      <c r="F21" s="11">
        <v>0</v>
      </c>
      <c r="G21" s="11">
        <v>0</v>
      </c>
      <c r="I21" s="8" t="s">
        <v>30</v>
      </c>
      <c r="N21" s="11">
        <v>0</v>
      </c>
      <c r="O21" s="11">
        <v>0</v>
      </c>
    </row>
    <row r="22" spans="1:15" ht="12.75" customHeight="1">
      <c r="A22" s="8" t="s">
        <v>31</v>
      </c>
      <c r="F22" s="9">
        <v>0</v>
      </c>
      <c r="G22" s="9">
        <v>0</v>
      </c>
      <c r="I22" s="4" t="s">
        <v>32</v>
      </c>
      <c r="N22" s="10">
        <v>0</v>
      </c>
      <c r="O22" s="10">
        <v>0</v>
      </c>
    </row>
    <row r="23" spans="1:15" ht="12.75" customHeight="1">
      <c r="A23" s="8" t="s">
        <v>33</v>
      </c>
      <c r="F23" s="13">
        <v>0</v>
      </c>
      <c r="G23" s="13">
        <v>0</v>
      </c>
      <c r="I23" s="4" t="s">
        <v>34</v>
      </c>
      <c r="N23" s="10">
        <v>-253681</v>
      </c>
      <c r="O23" s="10">
        <v>-108088</v>
      </c>
    </row>
    <row r="24" spans="1:15" ht="12.75" customHeight="1">
      <c r="A24" s="8" t="s">
        <v>35</v>
      </c>
      <c r="F24" s="9">
        <v>0</v>
      </c>
      <c r="G24" s="9">
        <v>0</v>
      </c>
      <c r="I24" s="4" t="s">
        <v>36</v>
      </c>
      <c r="N24" s="10">
        <v>0</v>
      </c>
      <c r="O24" s="10">
        <v>0</v>
      </c>
    </row>
    <row r="25" spans="1:15" ht="12.75" customHeight="1">
      <c r="A25" s="8" t="s">
        <v>37</v>
      </c>
      <c r="F25" s="13">
        <v>0</v>
      </c>
      <c r="G25" s="13">
        <v>0</v>
      </c>
      <c r="I25" s="4" t="s">
        <v>38</v>
      </c>
      <c r="N25" s="10">
        <v>0</v>
      </c>
      <c r="O25" s="10">
        <v>0</v>
      </c>
    </row>
    <row r="26" spans="1:15" ht="12.75" customHeight="1">
      <c r="A26" s="8" t="s">
        <v>39</v>
      </c>
      <c r="E26" s="12"/>
      <c r="F26" s="9">
        <v>0</v>
      </c>
      <c r="G26" s="9">
        <v>0</v>
      </c>
      <c r="I26" s="4" t="s">
        <v>40</v>
      </c>
      <c r="N26" s="10">
        <v>0</v>
      </c>
      <c r="O26" s="10">
        <v>0</v>
      </c>
    </row>
    <row r="27" spans="6:15" ht="12.75" customHeight="1">
      <c r="F27" s="14"/>
      <c r="G27" s="14"/>
      <c r="I27" s="4" t="s">
        <v>41</v>
      </c>
      <c r="N27" s="11">
        <v>0</v>
      </c>
      <c r="O27" s="11">
        <v>0</v>
      </c>
    </row>
    <row r="28" spans="1:15" ht="12.75" customHeight="1">
      <c r="A28" s="4" t="s">
        <v>42</v>
      </c>
      <c r="F28" s="6">
        <v>0</v>
      </c>
      <c r="G28" s="6">
        <v>5727</v>
      </c>
      <c r="I28" s="4" t="s">
        <v>43</v>
      </c>
      <c r="N28" s="10">
        <v>-65211</v>
      </c>
      <c r="O28" s="10">
        <v>-48572</v>
      </c>
    </row>
    <row r="29" spans="1:15" ht="12.75" customHeight="1">
      <c r="A29" s="15"/>
      <c r="F29" s="14"/>
      <c r="G29" s="14"/>
      <c r="I29" s="4" t="s">
        <v>44</v>
      </c>
      <c r="N29" s="10">
        <f>+N12+N23+N28+N24</f>
        <v>-318892</v>
      </c>
      <c r="O29" s="10">
        <f>+O12+O23+O28+O24</f>
        <v>-156660</v>
      </c>
    </row>
    <row r="30" spans="1:15" ht="12.75" customHeight="1">
      <c r="A30" s="4" t="s">
        <v>45</v>
      </c>
      <c r="F30" s="6">
        <v>0</v>
      </c>
      <c r="G30" s="6">
        <v>0</v>
      </c>
      <c r="N30" s="11"/>
      <c r="O30" s="11"/>
    </row>
    <row r="31" spans="1:15" ht="12.75" customHeight="1">
      <c r="A31" s="15"/>
      <c r="F31" s="10"/>
      <c r="G31" s="10"/>
      <c r="I31" s="4" t="s">
        <v>46</v>
      </c>
      <c r="N31" s="10">
        <v>0</v>
      </c>
      <c r="O31" s="10">
        <v>0</v>
      </c>
    </row>
    <row r="32" spans="1:15" ht="12.75" customHeight="1">
      <c r="A32" s="4" t="s">
        <v>47</v>
      </c>
      <c r="F32" s="9">
        <v>0</v>
      </c>
      <c r="G32" s="9">
        <v>0</v>
      </c>
      <c r="N32" s="11"/>
      <c r="O32" s="11"/>
    </row>
    <row r="33" spans="1:15" ht="12.75" customHeight="1">
      <c r="A33" s="15"/>
      <c r="F33" s="14"/>
      <c r="G33" s="14"/>
      <c r="I33" s="4" t="s">
        <v>48</v>
      </c>
      <c r="N33" s="11"/>
      <c r="O33" s="11"/>
    </row>
    <row r="34" spans="1:15" ht="12.75" customHeight="1">
      <c r="A34" s="4" t="s">
        <v>49</v>
      </c>
      <c r="F34" s="14">
        <v>28207</v>
      </c>
      <c r="G34" s="14">
        <v>27689</v>
      </c>
      <c r="I34" s="16" t="s">
        <v>50</v>
      </c>
      <c r="N34" s="11"/>
      <c r="O34" s="11"/>
    </row>
    <row r="35" spans="6:15" ht="12.75" customHeight="1">
      <c r="F35" s="14"/>
      <c r="G35" s="14"/>
      <c r="I35" s="8" t="s">
        <v>51</v>
      </c>
      <c r="N35" s="11">
        <f>+N36</f>
        <v>-100000</v>
      </c>
      <c r="O35" s="11">
        <v>-100000</v>
      </c>
    </row>
    <row r="36" spans="1:15" ht="12.75" customHeight="1">
      <c r="A36" s="4" t="s">
        <v>52</v>
      </c>
      <c r="F36" s="6">
        <f>SUM(F37:F38)</f>
        <v>0</v>
      </c>
      <c r="G36" s="6">
        <f>SUM(G37:G38)</f>
        <v>0</v>
      </c>
      <c r="I36" s="16" t="s">
        <v>53</v>
      </c>
      <c r="N36" s="11">
        <v>-100000</v>
      </c>
      <c r="O36" s="11">
        <v>-100000</v>
      </c>
    </row>
    <row r="37" spans="1:15" ht="12.75" customHeight="1">
      <c r="A37" s="8" t="s">
        <v>54</v>
      </c>
      <c r="F37" s="13">
        <v>0</v>
      </c>
      <c r="G37" s="13">
        <v>0</v>
      </c>
      <c r="I37" s="16" t="s">
        <v>55</v>
      </c>
      <c r="N37" s="11">
        <v>-1574</v>
      </c>
      <c r="O37" s="11">
        <v>-218</v>
      </c>
    </row>
    <row r="38" spans="1:16" ht="12.75" customHeight="1">
      <c r="A38" s="8" t="s">
        <v>56</v>
      </c>
      <c r="F38" s="9">
        <v>0</v>
      </c>
      <c r="G38" s="9">
        <v>0</v>
      </c>
      <c r="I38" s="8" t="s">
        <v>57</v>
      </c>
      <c r="N38" s="11">
        <v>152514</v>
      </c>
      <c r="O38" s="11">
        <v>178272</v>
      </c>
      <c r="P38" s="11"/>
    </row>
    <row r="39" spans="1:15" ht="12.75" customHeight="1">
      <c r="A39" s="15"/>
      <c r="F39" s="6"/>
      <c r="G39" s="6"/>
      <c r="I39" s="8" t="s">
        <v>58</v>
      </c>
      <c r="N39" s="11">
        <v>0</v>
      </c>
      <c r="O39" s="11">
        <v>0</v>
      </c>
    </row>
    <row r="40" spans="1:15" ht="12.75" customHeight="1">
      <c r="A40" s="4" t="s">
        <v>59</v>
      </c>
      <c r="F40" s="10">
        <v>48912</v>
      </c>
      <c r="G40" s="10">
        <v>34856</v>
      </c>
      <c r="I40" s="8" t="s">
        <v>122</v>
      </c>
      <c r="N40" s="30">
        <v>-2627885</v>
      </c>
      <c r="O40" s="30">
        <v>-1661087</v>
      </c>
    </row>
    <row r="41" spans="6:15" ht="12.75" customHeight="1">
      <c r="F41" s="11"/>
      <c r="G41" s="11"/>
      <c r="I41" s="4" t="s">
        <v>60</v>
      </c>
      <c r="N41" s="10">
        <f>SUM(N36:N40)</f>
        <v>-2576945</v>
      </c>
      <c r="O41" s="10">
        <f>SUM(O36:O40)</f>
        <v>-1583033</v>
      </c>
    </row>
    <row r="42" spans="1:15" ht="12.75" customHeight="1">
      <c r="A42" s="4" t="s">
        <v>62</v>
      </c>
      <c r="F42" s="10">
        <f>+F8+F13+F20+F28+F34+F40</f>
        <v>2895837</v>
      </c>
      <c r="G42" s="10">
        <f>+G8+G13+G20+G28+G34+G40</f>
        <v>1739693</v>
      </c>
      <c r="I42" s="4" t="s">
        <v>61</v>
      </c>
      <c r="M42" s="11"/>
      <c r="N42" s="10">
        <f>+N29+N31+N41</f>
        <v>-2895837</v>
      </c>
      <c r="O42" s="10">
        <f>+O29+O31+O41</f>
        <v>-1739693</v>
      </c>
    </row>
    <row r="43" spans="1:15" ht="12.75" customHeight="1">
      <c r="A43" s="4"/>
      <c r="B43" s="15"/>
      <c r="F43" s="14"/>
      <c r="G43" s="14"/>
      <c r="I43" s="4" t="s">
        <v>63</v>
      </c>
      <c r="N43" s="11"/>
      <c r="O43" s="11"/>
    </row>
    <row r="44" spans="1:15" ht="12.75" customHeight="1">
      <c r="A44" s="4" t="s">
        <v>65</v>
      </c>
      <c r="F44" s="14"/>
      <c r="G44" s="14"/>
      <c r="I44" s="8" t="s">
        <v>64</v>
      </c>
      <c r="N44" s="11">
        <v>0</v>
      </c>
      <c r="O44" s="11">
        <v>0</v>
      </c>
    </row>
    <row r="45" spans="1:15" ht="12.75" customHeight="1">
      <c r="A45" s="8" t="s">
        <v>67</v>
      </c>
      <c r="F45" s="13">
        <v>0</v>
      </c>
      <c r="G45" s="13">
        <v>0</v>
      </c>
      <c r="I45" s="8" t="s">
        <v>66</v>
      </c>
      <c r="N45" s="11">
        <v>0</v>
      </c>
      <c r="O45" s="11">
        <v>0</v>
      </c>
    </row>
    <row r="46" spans="1:15" ht="12.75" customHeight="1">
      <c r="A46" s="8" t="s">
        <v>69</v>
      </c>
      <c r="F46" s="11">
        <v>0</v>
      </c>
      <c r="G46" s="11">
        <v>0</v>
      </c>
      <c r="I46" s="8" t="s">
        <v>68</v>
      </c>
      <c r="N46" s="11">
        <v>0</v>
      </c>
      <c r="O46" s="11">
        <v>0</v>
      </c>
    </row>
    <row r="47" spans="1:15" ht="12.75" customHeight="1">
      <c r="A47" s="8" t="s">
        <v>71</v>
      </c>
      <c r="F47" s="11">
        <v>0</v>
      </c>
      <c r="G47" s="11">
        <v>0</v>
      </c>
      <c r="I47" s="4" t="s">
        <v>70</v>
      </c>
      <c r="N47" s="10">
        <v>0</v>
      </c>
      <c r="O47" s="10">
        <v>0</v>
      </c>
    </row>
    <row r="48" spans="6:15" ht="12.75" customHeight="1">
      <c r="F48" s="11"/>
      <c r="G48" s="11"/>
      <c r="I48" s="16" t="s">
        <v>72</v>
      </c>
      <c r="N48" s="11"/>
      <c r="O48" s="11"/>
    </row>
    <row r="49" spans="1:15" ht="12.75" customHeight="1">
      <c r="A49" s="4" t="s">
        <v>74</v>
      </c>
      <c r="F49" s="10">
        <v>0</v>
      </c>
      <c r="G49" s="10">
        <v>0</v>
      </c>
      <c r="I49" s="8" t="s">
        <v>73</v>
      </c>
      <c r="N49" s="11">
        <v>0</v>
      </c>
      <c r="O49" s="11">
        <v>0</v>
      </c>
    </row>
    <row r="50" spans="1:15" ht="12.75" customHeight="1">
      <c r="A50" s="4"/>
      <c r="F50" s="11"/>
      <c r="G50" s="11"/>
      <c r="I50" s="8" t="s">
        <v>75</v>
      </c>
      <c r="N50" s="11">
        <v>0</v>
      </c>
      <c r="O50" s="11">
        <v>0</v>
      </c>
    </row>
    <row r="51" spans="1:15" ht="12.75" customHeight="1">
      <c r="A51" s="4" t="s">
        <v>77</v>
      </c>
      <c r="F51" s="6">
        <v>37027</v>
      </c>
      <c r="G51" s="6">
        <v>8726</v>
      </c>
      <c r="I51" s="4" t="s">
        <v>76</v>
      </c>
      <c r="N51" s="10">
        <v>0</v>
      </c>
      <c r="O51" s="10">
        <v>0</v>
      </c>
    </row>
    <row r="52" spans="6:15" ht="12.75" customHeight="1">
      <c r="F52" s="17"/>
      <c r="G52" s="17"/>
      <c r="I52" s="4" t="s">
        <v>78</v>
      </c>
      <c r="N52" s="10">
        <f>+F51</f>
        <v>37027</v>
      </c>
      <c r="O52" s="10">
        <v>8726</v>
      </c>
    </row>
    <row r="53" ht="12.75" customHeight="1"/>
    <row r="54" spans="4:19" ht="12.75" customHeight="1">
      <c r="D54" s="32" t="s">
        <v>79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18"/>
      <c r="Q54" s="18"/>
      <c r="R54" s="18"/>
      <c r="S54" s="18"/>
    </row>
    <row r="55" spans="4:19" ht="12.75" customHeight="1">
      <c r="D55" s="32" t="s">
        <v>121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18"/>
      <c r="Q55" s="18"/>
      <c r="R55" s="18"/>
      <c r="S55" s="18"/>
    </row>
    <row r="56" ht="12.75" customHeight="1">
      <c r="A56" s="15"/>
    </row>
    <row r="57" spans="1:15" ht="12.75" customHeight="1">
      <c r="A57" s="15"/>
      <c r="F57" s="3">
        <v>45107</v>
      </c>
      <c r="G57" s="3">
        <v>44926</v>
      </c>
      <c r="N57" s="3">
        <v>45107</v>
      </c>
      <c r="O57" s="3">
        <v>44926</v>
      </c>
    </row>
    <row r="58" spans="1:15" ht="12.75" customHeight="1">
      <c r="A58" s="4" t="s">
        <v>80</v>
      </c>
      <c r="F58" s="19"/>
      <c r="G58" s="19"/>
      <c r="I58" s="4" t="s">
        <v>81</v>
      </c>
      <c r="N58" s="5"/>
      <c r="O58" s="5"/>
    </row>
    <row r="59" spans="1:15" ht="12.75" customHeight="1">
      <c r="A59" s="20" t="s">
        <v>82</v>
      </c>
      <c r="I59" s="20" t="s">
        <v>83</v>
      </c>
      <c r="N59" s="30">
        <v>709634</v>
      </c>
      <c r="O59" s="30">
        <v>106029</v>
      </c>
    </row>
    <row r="60" spans="1:15" ht="12.75" customHeight="1">
      <c r="A60" s="20" t="s">
        <v>84</v>
      </c>
      <c r="F60" s="11">
        <v>0</v>
      </c>
      <c r="G60" s="11">
        <v>0</v>
      </c>
      <c r="I60" s="20" t="s">
        <v>85</v>
      </c>
      <c r="N60" s="11"/>
      <c r="O60" s="11"/>
    </row>
    <row r="61" spans="1:15" ht="12.75" customHeight="1">
      <c r="A61" s="20" t="s">
        <v>86</v>
      </c>
      <c r="F61" s="11">
        <v>0</v>
      </c>
      <c r="G61" s="11">
        <v>0</v>
      </c>
      <c r="I61" s="20" t="s">
        <v>87</v>
      </c>
      <c r="N61" s="11">
        <v>30428</v>
      </c>
      <c r="O61" s="11">
        <v>0</v>
      </c>
    </row>
    <row r="62" spans="1:15" ht="12.75" customHeight="1">
      <c r="A62" s="20" t="s">
        <v>88</v>
      </c>
      <c r="F62" s="21">
        <v>0</v>
      </c>
      <c r="G62" s="21">
        <v>0</v>
      </c>
      <c r="I62" s="20" t="s">
        <v>89</v>
      </c>
      <c r="N62" s="11">
        <v>0</v>
      </c>
      <c r="O62" s="11">
        <v>0</v>
      </c>
    </row>
    <row r="63" spans="1:15" ht="12.75" customHeight="1">
      <c r="A63" s="20" t="s">
        <v>90</v>
      </c>
      <c r="F63" s="11">
        <v>0</v>
      </c>
      <c r="G63" s="11">
        <v>0</v>
      </c>
      <c r="I63" s="20" t="s">
        <v>91</v>
      </c>
      <c r="N63" s="11">
        <v>0</v>
      </c>
      <c r="O63" s="11">
        <v>0</v>
      </c>
    </row>
    <row r="64" spans="1:18" ht="12.75" customHeight="1">
      <c r="A64" s="20" t="s">
        <v>92</v>
      </c>
      <c r="F64" s="11">
        <v>0</v>
      </c>
      <c r="G64" s="11">
        <v>0</v>
      </c>
      <c r="I64" s="4" t="s">
        <v>93</v>
      </c>
      <c r="N64" s="22">
        <f>SUM(N59:N63)</f>
        <v>740062</v>
      </c>
      <c r="O64" s="22">
        <v>106029</v>
      </c>
      <c r="R64" s="11"/>
    </row>
    <row r="65" spans="1:15" ht="12.75" customHeight="1">
      <c r="A65" s="20" t="s">
        <v>94</v>
      </c>
      <c r="F65" s="11">
        <v>0</v>
      </c>
      <c r="G65" s="11">
        <v>0</v>
      </c>
      <c r="I65" s="4" t="s">
        <v>95</v>
      </c>
      <c r="N65" s="10">
        <f>+F82+N64</f>
        <v>740062</v>
      </c>
      <c r="O65" s="10">
        <v>106029</v>
      </c>
    </row>
    <row r="66" spans="1:15" ht="12.75" customHeight="1">
      <c r="A66" s="20" t="s">
        <v>96</v>
      </c>
      <c r="F66" s="11">
        <v>0</v>
      </c>
      <c r="G66" s="11">
        <v>0</v>
      </c>
      <c r="I66" s="4" t="s">
        <v>97</v>
      </c>
      <c r="N66" s="11"/>
      <c r="O66" s="11"/>
    </row>
    <row r="67" spans="1:15" ht="12.75" customHeight="1">
      <c r="A67" s="20" t="s">
        <v>98</v>
      </c>
      <c r="F67" s="11">
        <v>0</v>
      </c>
      <c r="G67" s="11">
        <v>0</v>
      </c>
      <c r="I67" s="20" t="s">
        <v>99</v>
      </c>
      <c r="N67" s="11">
        <v>-300718</v>
      </c>
      <c r="O67" s="11">
        <v>-135327</v>
      </c>
    </row>
    <row r="68" spans="1:15" ht="12.75" customHeight="1">
      <c r="A68" s="4" t="s">
        <v>100</v>
      </c>
      <c r="F68" s="10">
        <f>SUM(F60:F67)</f>
        <v>0</v>
      </c>
      <c r="G68" s="10">
        <f>SUM(G60:G67)</f>
        <v>0</v>
      </c>
      <c r="I68" s="20" t="s">
        <v>101</v>
      </c>
      <c r="N68" s="11">
        <v>-4713</v>
      </c>
      <c r="O68" s="11">
        <v>-11191</v>
      </c>
    </row>
    <row r="69" spans="6:15" ht="12.75" customHeight="1">
      <c r="F69" s="11"/>
      <c r="G69" s="11"/>
      <c r="I69" s="31" t="s">
        <v>83</v>
      </c>
      <c r="N69" s="11">
        <v>-203526</v>
      </c>
      <c r="O69" s="11">
        <v>-69433</v>
      </c>
    </row>
    <row r="70" spans="1:15" ht="12.75" customHeight="1">
      <c r="A70" s="4" t="s">
        <v>103</v>
      </c>
      <c r="F70" s="11"/>
      <c r="G70" s="11"/>
      <c r="I70" s="20" t="s">
        <v>102</v>
      </c>
      <c r="N70" s="11">
        <v>-203991</v>
      </c>
      <c r="O70" s="11">
        <v>-69250</v>
      </c>
    </row>
    <row r="71" spans="1:15" ht="12.75" customHeight="1">
      <c r="A71" s="20" t="s">
        <v>105</v>
      </c>
      <c r="F71" s="11">
        <v>0</v>
      </c>
      <c r="G71" s="11">
        <v>0</v>
      </c>
      <c r="I71" s="4" t="s">
        <v>104</v>
      </c>
      <c r="N71" s="23">
        <f>SUM(N67:N70)</f>
        <v>-712948</v>
      </c>
      <c r="O71" s="23">
        <v>-285201</v>
      </c>
    </row>
    <row r="72" spans="1:15" ht="12.75" customHeight="1">
      <c r="A72" s="20" t="s">
        <v>107</v>
      </c>
      <c r="F72" s="11">
        <v>0</v>
      </c>
      <c r="G72" s="11">
        <v>0</v>
      </c>
      <c r="I72" s="4" t="s">
        <v>106</v>
      </c>
      <c r="N72" s="10">
        <f>+N65+N71</f>
        <v>27114</v>
      </c>
      <c r="O72" s="10">
        <v>-179172</v>
      </c>
    </row>
    <row r="73" spans="1:15" ht="12.75" customHeight="1">
      <c r="A73" s="20" t="s">
        <v>108</v>
      </c>
      <c r="F73" s="11">
        <v>0</v>
      </c>
      <c r="G73" s="11">
        <v>0</v>
      </c>
      <c r="N73" s="11"/>
      <c r="O73" s="11"/>
    </row>
    <row r="74" spans="1:15" ht="12.75">
      <c r="A74" s="20" t="s">
        <v>110</v>
      </c>
      <c r="F74" s="11">
        <v>0</v>
      </c>
      <c r="G74" s="11">
        <v>0</v>
      </c>
      <c r="I74" s="4" t="s">
        <v>109</v>
      </c>
      <c r="N74" s="22">
        <v>0</v>
      </c>
      <c r="O74" s="22">
        <v>0</v>
      </c>
    </row>
    <row r="75" spans="1:15" ht="12.75">
      <c r="A75" s="20" t="s">
        <v>111</v>
      </c>
      <c r="F75" s="11">
        <v>0</v>
      </c>
      <c r="G75" s="11">
        <v>0</v>
      </c>
      <c r="I75" s="4"/>
      <c r="N75" s="24"/>
      <c r="O75" s="24"/>
    </row>
    <row r="76" spans="1:15" ht="13.5" thickBot="1">
      <c r="A76" s="20" t="s">
        <v>113</v>
      </c>
      <c r="F76" s="11">
        <v>0</v>
      </c>
      <c r="G76" s="11">
        <v>0</v>
      </c>
      <c r="I76" s="4" t="s">
        <v>112</v>
      </c>
      <c r="N76" s="25">
        <f>+N72+N74</f>
        <v>27114</v>
      </c>
      <c r="O76" s="25">
        <v>-179172</v>
      </c>
    </row>
    <row r="77" spans="1:15" ht="13.5" thickTop="1">
      <c r="A77" s="4" t="s">
        <v>114</v>
      </c>
      <c r="F77" s="10">
        <f>SUM(F71:F76)</f>
        <v>0</v>
      </c>
      <c r="G77" s="10">
        <f>SUM(G71:G76)</f>
        <v>0</v>
      </c>
      <c r="N77" s="11"/>
      <c r="O77" s="11"/>
    </row>
    <row r="78" spans="1:15" ht="12.75">
      <c r="A78" s="4" t="s">
        <v>115</v>
      </c>
      <c r="F78" s="10">
        <f>+F68+F77</f>
        <v>0</v>
      </c>
      <c r="G78" s="10">
        <f>+G68+G77</f>
        <v>0</v>
      </c>
      <c r="N78" s="11"/>
      <c r="O78" s="11"/>
    </row>
    <row r="79" spans="1:15" ht="12.75">
      <c r="A79" s="20" t="s">
        <v>116</v>
      </c>
      <c r="F79" s="11">
        <v>0</v>
      </c>
      <c r="G79" s="11">
        <v>0</v>
      </c>
      <c r="I79" s="4"/>
      <c r="J79" s="4"/>
      <c r="K79" s="4"/>
      <c r="L79" s="4"/>
      <c r="M79" s="4"/>
      <c r="N79" s="10"/>
      <c r="O79" s="11"/>
    </row>
    <row r="80" spans="1:15" ht="12.75">
      <c r="A80" s="20" t="s">
        <v>117</v>
      </c>
      <c r="F80" s="11">
        <v>0</v>
      </c>
      <c r="G80" s="11">
        <v>0</v>
      </c>
      <c r="I80" s="4"/>
      <c r="J80" s="4"/>
      <c r="K80" s="4"/>
      <c r="L80" s="4"/>
      <c r="M80" s="4"/>
      <c r="N80" s="7"/>
      <c r="O80" s="26"/>
    </row>
    <row r="81" spans="1:15" ht="12.75">
      <c r="A81" s="20" t="s">
        <v>118</v>
      </c>
      <c r="F81" s="11">
        <v>0</v>
      </c>
      <c r="G81" s="11">
        <v>0</v>
      </c>
      <c r="I81" s="4"/>
      <c r="J81" s="4"/>
      <c r="K81" s="4"/>
      <c r="L81" s="4"/>
      <c r="M81" s="4"/>
      <c r="N81" s="27"/>
      <c r="O81" s="26"/>
    </row>
    <row r="82" spans="1:14" ht="12.75">
      <c r="A82" s="4" t="s">
        <v>119</v>
      </c>
      <c r="F82" s="10">
        <f>SUM(F78:F81)</f>
        <v>0</v>
      </c>
      <c r="G82" s="10">
        <f>SUM(G78:G81)</f>
        <v>0</v>
      </c>
      <c r="N82" s="28"/>
    </row>
    <row r="83" spans="6:7" ht="12.75">
      <c r="F83" s="5"/>
      <c r="G83" s="5"/>
    </row>
    <row r="84" spans="6:15" ht="12.75">
      <c r="F84" s="29"/>
      <c r="G84" s="29"/>
      <c r="O84" s="5"/>
    </row>
    <row r="85" spans="1:7" ht="12.75">
      <c r="A85" s="15"/>
      <c r="F85" s="12"/>
      <c r="G85" s="12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5" ht="12.75">
      <c r="A95" s="4"/>
    </row>
    <row r="96" ht="12.75">
      <c r="A96" s="15"/>
    </row>
    <row r="97" ht="12.75">
      <c r="A97" s="15"/>
    </row>
  </sheetData>
  <sheetProtection/>
  <mergeCells count="5">
    <mergeCell ref="A4:O4"/>
    <mergeCell ref="A5:O5"/>
    <mergeCell ref="D54:O54"/>
    <mergeCell ref="D55:O55"/>
    <mergeCell ref="A3:O3"/>
  </mergeCells>
  <printOptions/>
  <pageMargins left="0.7480314960629921" right="0.7480314960629921" top="0.984251968503937" bottom="0.984251968503937" header="0" footer="0"/>
  <pageSetup fitToHeight="1" fitToWidth="1" horizontalDpi="300" verticalDpi="300" orientation="landscape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 Pc</dc:creator>
  <cp:keywords/>
  <dc:description/>
  <cp:lastModifiedBy>Marcos Salazar</cp:lastModifiedBy>
  <dcterms:created xsi:type="dcterms:W3CDTF">2012-09-25T20:59:16Z</dcterms:created>
  <dcterms:modified xsi:type="dcterms:W3CDTF">2023-08-24T14:24:22Z</dcterms:modified>
  <cp:category/>
  <cp:version/>
  <cp:contentType/>
  <cp:contentStatus/>
</cp:coreProperties>
</file>